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A4EB347-C47C-405D-8921-2FE5ABE26B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7" i="5" l="1"/>
  <c r="AS11" i="5" l="1"/>
  <c r="AQ11" i="5"/>
  <c r="AR11" i="5" s="1"/>
  <c r="AP11" i="5"/>
  <c r="AO11" i="5"/>
  <c r="AN11" i="5"/>
  <c r="AM11" i="5"/>
  <c r="AG11" i="5"/>
  <c r="AE11" i="5"/>
  <c r="I16" i="5" s="1"/>
  <c r="AD11" i="5"/>
  <c r="AC11" i="5"/>
  <c r="G16" i="5" s="1"/>
  <c r="AB11" i="5"/>
  <c r="AA11" i="5"/>
  <c r="E16" i="5" s="1"/>
  <c r="W11" i="5"/>
  <c r="U11" i="5"/>
  <c r="T11" i="5"/>
  <c r="S11" i="5"/>
  <c r="R11" i="5"/>
  <c r="Q11" i="5"/>
  <c r="K11" i="5"/>
  <c r="K15" i="5" s="1"/>
  <c r="I11" i="5"/>
  <c r="I15" i="5" s="1"/>
  <c r="I17" i="5" s="1"/>
  <c r="H11" i="5"/>
  <c r="H15" i="5" s="1"/>
  <c r="G11" i="5"/>
  <c r="G15" i="5" s="1"/>
  <c r="G17" i="5" s="1"/>
  <c r="F11" i="5"/>
  <c r="F15" i="5" s="1"/>
  <c r="E11" i="5"/>
  <c r="E15" i="5" s="1"/>
  <c r="E17" i="5" s="1"/>
  <c r="K16" i="5" l="1"/>
  <c r="K17" i="5" s="1"/>
  <c r="F16" i="5"/>
  <c r="H16" i="5"/>
  <c r="M16" i="5" s="1"/>
  <c r="L16" i="5"/>
  <c r="J17" i="5"/>
  <c r="O17" i="5"/>
  <c r="O16" i="5"/>
  <c r="F17" i="5"/>
  <c r="AF11" i="5"/>
  <c r="J16" i="5" l="1"/>
  <c r="H17" i="5"/>
  <c r="M17" i="5" s="1"/>
  <c r="N16" i="5"/>
  <c r="N17" i="5"/>
  <c r="L17" i="5"/>
</calcChain>
</file>

<file path=xl/sharedStrings.xml><?xml version="1.0" encoding="utf-8"?>
<sst xmlns="http://schemas.openxmlformats.org/spreadsheetml/2006/main" count="80" uniqueCount="34">
  <si>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</si>
  <si>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</si>
  <si>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</si>
  <si>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</si>
  <si>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</si>
  <si>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</si>
  <si>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</si>
  <si>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</si>
  <si>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</si>
  <si>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</si>
  <si>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</si>
  <si>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</si>
  <si>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</si>
  <si>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</si>
  <si>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</si>
  <si>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</si>
  <si>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</si>
  <si>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</si>
  <si>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</si>
  <si>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</si>
  <si>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</si>
  <si>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</si>
  <si>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</si>
  <si>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</si>
  <si>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Aatu Nyberg</t>
  </si>
  <si>
    <t>4.</t>
  </si>
  <si>
    <t>KeKi  2</t>
  </si>
  <si>
    <t>2.</t>
  </si>
  <si>
    <t>6.</t>
  </si>
  <si>
    <t>5.</t>
  </si>
  <si>
    <t>12.7.1998   Kempele</t>
  </si>
  <si>
    <t>KeKi = Kempeleen Kiri  (1915),  kasvattajaseura</t>
  </si>
  <si>
    <t>MuPS</t>
  </si>
  <si>
    <t>MuPS = Muhoksen Pallo-Salamat  (1969)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</si>
</sst>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30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2015</v>
      </c>
      <c r="Y4" s="12" t="s">
        <v>25</v>
      </c>
      <c r="Z4" s="1" t="s">
        <v>26</v>
      </c>
      <c r="AA4" s="12">
        <v>8</v>
      </c>
      <c r="AB4" s="12">
        <v>0</v>
      </c>
      <c r="AC4" s="12">
        <v>0</v>
      </c>
      <c r="AD4" s="12">
        <v>1</v>
      </c>
      <c r="AE4" s="12">
        <v>12</v>
      </c>
      <c r="AF4" s="66">
        <v>0.30759999999999998</v>
      </c>
      <c r="AG4" s="67">
        <v>39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2016</v>
      </c>
      <c r="Y5" s="12" t="s">
        <v>27</v>
      </c>
      <c r="Z5" s="1" t="s">
        <v>26</v>
      </c>
      <c r="AA5" s="12">
        <v>12</v>
      </c>
      <c r="AB5" s="12">
        <v>0</v>
      </c>
      <c r="AC5" s="12">
        <v>3</v>
      </c>
      <c r="AD5" s="12">
        <v>4</v>
      </c>
      <c r="AE5" s="12">
        <v>39</v>
      </c>
      <c r="AF5" s="66">
        <v>0.5</v>
      </c>
      <c r="AG5" s="67">
        <v>78</v>
      </c>
      <c r="AH5" s="7"/>
      <c r="AI5" s="7"/>
      <c r="AJ5" s="7"/>
      <c r="AK5" s="7"/>
      <c r="AL5" s="10"/>
      <c r="AM5" s="12">
        <v>3</v>
      </c>
      <c r="AN5" s="12">
        <v>0</v>
      </c>
      <c r="AO5" s="12">
        <v>1</v>
      </c>
      <c r="AP5" s="12">
        <v>2</v>
      </c>
      <c r="AQ5" s="12">
        <v>9</v>
      </c>
      <c r="AR5" s="63">
        <v>0.6</v>
      </c>
      <c r="AS5" s="64">
        <v>15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2017</v>
      </c>
      <c r="Y6" s="12" t="s">
        <v>28</v>
      </c>
      <c r="Z6" s="1" t="s">
        <v>26</v>
      </c>
      <c r="AA6" s="12">
        <v>16</v>
      </c>
      <c r="AB6" s="12">
        <v>1</v>
      </c>
      <c r="AC6" s="12">
        <v>4</v>
      </c>
      <c r="AD6" s="12">
        <v>13</v>
      </c>
      <c r="AE6" s="12">
        <v>51</v>
      </c>
      <c r="AF6" s="66">
        <v>0.44729999999999998</v>
      </c>
      <c r="AG6" s="67">
        <v>114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2018</v>
      </c>
      <c r="Y7" s="12" t="s">
        <v>29</v>
      </c>
      <c r="Z7" s="1" t="s">
        <v>26</v>
      </c>
      <c r="AA7" s="12">
        <v>12</v>
      </c>
      <c r="AB7" s="12">
        <v>0</v>
      </c>
      <c r="AC7" s="12">
        <v>0</v>
      </c>
      <c r="AD7" s="12">
        <v>8</v>
      </c>
      <c r="AE7" s="12">
        <v>34</v>
      </c>
      <c r="AF7" s="66">
        <v>0.54830000000000001</v>
      </c>
      <c r="AG7" s="67">
        <f>PRODUCT(AE7/AF7)</f>
        <v>62.009848623016595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3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2019</v>
      </c>
      <c r="Y8" s="12" t="s">
        <v>29</v>
      </c>
      <c r="Z8" s="1" t="s">
        <v>26</v>
      </c>
      <c r="AA8" s="12">
        <v>11</v>
      </c>
      <c r="AB8" s="12">
        <v>0</v>
      </c>
      <c r="AC8" s="12">
        <v>2</v>
      </c>
      <c r="AD8" s="12">
        <v>4</v>
      </c>
      <c r="AE8" s="12">
        <v>23</v>
      </c>
      <c r="AF8" s="66">
        <v>0.43390000000000001</v>
      </c>
      <c r="AG8" s="18">
        <v>53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3"/>
      <c r="AS8" s="6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/>
      <c r="Y9" s="12"/>
      <c r="Z9" s="1"/>
      <c r="AA9" s="12"/>
      <c r="AB9" s="12"/>
      <c r="AC9" s="12"/>
      <c r="AD9" s="12"/>
      <c r="AE9" s="12"/>
      <c r="AF9" s="66"/>
      <c r="AG9" s="18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3"/>
      <c r="AS9" s="6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12">
        <v>2023</v>
      </c>
      <c r="Y10" s="12" t="s">
        <v>29</v>
      </c>
      <c r="Z10" s="1" t="s">
        <v>32</v>
      </c>
      <c r="AA10" s="12">
        <v>6</v>
      </c>
      <c r="AB10" s="12">
        <v>0</v>
      </c>
      <c r="AC10" s="12">
        <v>2</v>
      </c>
      <c r="AD10" s="12">
        <v>3</v>
      </c>
      <c r="AE10" s="12">
        <v>19</v>
      </c>
      <c r="AF10" s="66">
        <v>0.65517241379310343</v>
      </c>
      <c r="AG10" s="10">
        <v>29</v>
      </c>
      <c r="AH10" s="7"/>
      <c r="AI10" s="7"/>
      <c r="AJ10" s="7"/>
      <c r="AK10" s="7"/>
      <c r="AL10" s="10"/>
      <c r="AM10" s="1"/>
      <c r="AN10" s="1"/>
      <c r="AO10" s="1"/>
      <c r="AP10" s="1"/>
      <c r="AQ10" s="1"/>
      <c r="AR10" s="50"/>
      <c r="AS10" s="64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ht="14.25" x14ac:dyDescent="0.2">
      <c r="A11" s="16"/>
      <c r="B11" s="59" t="s">
        <v>13</v>
      </c>
      <c r="C11" s="60"/>
      <c r="D11" s="61"/>
      <c r="E11" s="35">
        <f>SUM(E4:E10)</f>
        <v>0</v>
      </c>
      <c r="F11" s="35">
        <f>SUM(F4:F10)</f>
        <v>0</v>
      </c>
      <c r="G11" s="35">
        <f>SUM(G4:G10)</f>
        <v>0</v>
      </c>
      <c r="H11" s="35">
        <f>SUM(H4:H10)</f>
        <v>0</v>
      </c>
      <c r="I11" s="35">
        <f>SUM(I4:I10)</f>
        <v>0</v>
      </c>
      <c r="J11" s="36">
        <v>0</v>
      </c>
      <c r="K11" s="20">
        <f>SUM(K4:K10)</f>
        <v>0</v>
      </c>
      <c r="L11" s="17"/>
      <c r="M11" s="28"/>
      <c r="N11" s="40"/>
      <c r="O11" s="41"/>
      <c r="P11" s="10"/>
      <c r="Q11" s="35">
        <f>SUM(Q4:Q10)</f>
        <v>0</v>
      </c>
      <c r="R11" s="35">
        <f>SUM(R4:R10)</f>
        <v>0</v>
      </c>
      <c r="S11" s="35">
        <f>SUM(S4:S10)</f>
        <v>0</v>
      </c>
      <c r="T11" s="35">
        <f>SUM(T4:T10)</f>
        <v>0</v>
      </c>
      <c r="U11" s="35">
        <f>SUM(U4:U10)</f>
        <v>0</v>
      </c>
      <c r="V11" s="15">
        <v>0</v>
      </c>
      <c r="W11" s="20">
        <f>SUM(W4:W10)</f>
        <v>0</v>
      </c>
      <c r="X11" s="62" t="s">
        <v>13</v>
      </c>
      <c r="Y11" s="11"/>
      <c r="Z11" s="9"/>
      <c r="AA11" s="35">
        <f>SUM(AA4:AA10)</f>
        <v>65</v>
      </c>
      <c r="AB11" s="35">
        <f>SUM(AB4:AB10)</f>
        <v>1</v>
      </c>
      <c r="AC11" s="35">
        <f>SUM(AC4:AC10)</f>
        <v>11</v>
      </c>
      <c r="AD11" s="35">
        <f>SUM(AD4:AD10)</f>
        <v>33</v>
      </c>
      <c r="AE11" s="35">
        <f>SUM(AE4:AE10)</f>
        <v>178</v>
      </c>
      <c r="AF11" s="36">
        <f>PRODUCT(AE11/AG11)</f>
        <v>0.47465420082590087</v>
      </c>
      <c r="AG11" s="20">
        <f>SUM(AG4:AG10)</f>
        <v>375.00984862301658</v>
      </c>
      <c r="AH11" s="17"/>
      <c r="AI11" s="28"/>
      <c r="AJ11" s="40"/>
      <c r="AK11" s="41"/>
      <c r="AL11" s="10"/>
      <c r="AM11" s="35">
        <f>SUM(AM4:AM10)</f>
        <v>3</v>
      </c>
      <c r="AN11" s="35">
        <f>SUM(AN4:AN10)</f>
        <v>0</v>
      </c>
      <c r="AO11" s="35">
        <f>SUM(AO4:AO10)</f>
        <v>1</v>
      </c>
      <c r="AP11" s="35">
        <f>SUM(AP4:AP10)</f>
        <v>2</v>
      </c>
      <c r="AQ11" s="35">
        <f>SUM(AQ4:AQ10)</f>
        <v>9</v>
      </c>
      <c r="AR11" s="36">
        <f>PRODUCT(AQ11/AS11)</f>
        <v>0.6</v>
      </c>
      <c r="AS11" s="38">
        <f>SUM(AS4:AS10)</f>
        <v>15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37"/>
      <c r="K12" s="18"/>
      <c r="L12" s="10"/>
      <c r="M12" s="10"/>
      <c r="N12" s="10"/>
      <c r="O12" s="10"/>
      <c r="P12" s="16"/>
      <c r="Q12" s="16"/>
      <c r="R12" s="16"/>
      <c r="S12" s="16"/>
      <c r="T12" s="16"/>
      <c r="U12" s="10"/>
      <c r="V12" s="10"/>
      <c r="W12" s="18"/>
      <c r="X12" s="16"/>
      <c r="Y12" s="16"/>
      <c r="Z12" s="16"/>
      <c r="AA12" s="16"/>
      <c r="AB12" s="16"/>
      <c r="AC12" s="16"/>
      <c r="AD12" s="16"/>
      <c r="AE12" s="16"/>
      <c r="AF12" s="37"/>
      <c r="AG12" s="18"/>
      <c r="AH12" s="10"/>
      <c r="AI12" s="10"/>
      <c r="AJ12" s="10"/>
      <c r="AK12" s="10"/>
      <c r="AL12" s="16"/>
      <c r="AM12" s="16"/>
      <c r="AN12" s="16"/>
      <c r="AO12" s="16"/>
      <c r="AP12" s="16"/>
      <c r="AQ12" s="10"/>
      <c r="AR12" s="10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6" t="s">
        <v>16</v>
      </c>
      <c r="C13" s="47"/>
      <c r="D13" s="48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22</v>
      </c>
      <c r="O13" s="7" t="s">
        <v>21</v>
      </c>
      <c r="Q13" s="16"/>
      <c r="R13" s="16" t="s">
        <v>10</v>
      </c>
      <c r="S13" s="16"/>
      <c r="T13" s="52" t="s">
        <v>31</v>
      </c>
      <c r="U13" s="10"/>
      <c r="V13" s="18"/>
      <c r="W13" s="18"/>
      <c r="X13" s="18"/>
      <c r="Y13" s="18"/>
      <c r="Z13" s="18"/>
      <c r="AA13" s="18"/>
      <c r="AB13" s="18"/>
      <c r="AC13" s="16"/>
      <c r="AD13" s="16"/>
      <c r="AE13" s="16"/>
      <c r="AF13" s="16"/>
      <c r="AG13" s="16"/>
      <c r="AH13" s="16"/>
      <c r="AI13" s="16"/>
      <c r="AJ13" s="16"/>
      <c r="AK13" s="16"/>
      <c r="AM13" s="18"/>
      <c r="AN13" s="18"/>
      <c r="AO13" s="18"/>
      <c r="AP13" s="18"/>
      <c r="AQ13" s="18"/>
      <c r="AR13" s="18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9" t="s">
        <v>15</v>
      </c>
      <c r="C14" s="3"/>
      <c r="D14" s="50"/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58">
        <v>0</v>
      </c>
      <c r="K14" s="16"/>
      <c r="L14" s="51">
        <v>0</v>
      </c>
      <c r="M14" s="51">
        <v>0</v>
      </c>
      <c r="N14" s="51">
        <v>0</v>
      </c>
      <c r="O14" s="51">
        <v>0</v>
      </c>
      <c r="Q14" s="16"/>
      <c r="R14" s="16"/>
      <c r="S14" s="16"/>
      <c r="T14" s="52" t="s">
        <v>33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32" t="s">
        <v>11</v>
      </c>
      <c r="C15" s="33"/>
      <c r="D15" s="34"/>
      <c r="E15" s="45">
        <f>PRODUCT(E11+Q11)</f>
        <v>0</v>
      </c>
      <c r="F15" s="45">
        <f>PRODUCT(F11+R11)</f>
        <v>0</v>
      </c>
      <c r="G15" s="45">
        <f>PRODUCT(G11+S11)</f>
        <v>0</v>
      </c>
      <c r="H15" s="45">
        <f>PRODUCT(H11+T11)</f>
        <v>0</v>
      </c>
      <c r="I15" s="45">
        <f>PRODUCT(I11+U11)</f>
        <v>0</v>
      </c>
      <c r="J15" s="58">
        <v>0</v>
      </c>
      <c r="K15" s="16">
        <f>PRODUCT(K11+W11)</f>
        <v>0</v>
      </c>
      <c r="L15" s="51">
        <v>0</v>
      </c>
      <c r="M15" s="51">
        <v>0</v>
      </c>
      <c r="N15" s="51">
        <v>0</v>
      </c>
      <c r="O15" s="51">
        <v>0</v>
      </c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9" t="s">
        <v>12</v>
      </c>
      <c r="C16" s="30"/>
      <c r="D16" s="29"/>
      <c r="E16" s="45">
        <f>PRODUCT(AA11+AM11)</f>
        <v>68</v>
      </c>
      <c r="F16" s="45">
        <f>PRODUCT(AB11+AN11)</f>
        <v>1</v>
      </c>
      <c r="G16" s="45">
        <f>PRODUCT(AC11+AO11)</f>
        <v>12</v>
      </c>
      <c r="H16" s="45">
        <f>PRODUCT(AD11+AP11)</f>
        <v>35</v>
      </c>
      <c r="I16" s="45">
        <f>PRODUCT(AE11+AQ11)</f>
        <v>187</v>
      </c>
      <c r="J16" s="58">
        <f>PRODUCT(I16/K16)</f>
        <v>0.4794750713609649</v>
      </c>
      <c r="K16" s="10">
        <f>PRODUCT(AG11+AS11)</f>
        <v>390.00984862301658</v>
      </c>
      <c r="L16" s="51">
        <f>PRODUCT((F16+G16)/E16)</f>
        <v>0.19117647058823528</v>
      </c>
      <c r="M16" s="51">
        <f>PRODUCT(H16/E16)</f>
        <v>0.51470588235294112</v>
      </c>
      <c r="N16" s="51">
        <f>PRODUCT((F16+G16+H16)/E16)</f>
        <v>0.70588235294117652</v>
      </c>
      <c r="O16" s="51">
        <f>PRODUCT(I16/E16)</f>
        <v>2.75</v>
      </c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6"/>
      <c r="AH16" s="16"/>
      <c r="AI16" s="16"/>
      <c r="AJ16" s="16"/>
      <c r="AK16" s="16"/>
      <c r="AL16" s="10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2" t="s">
        <v>13</v>
      </c>
      <c r="C17" s="43"/>
      <c r="D17" s="44"/>
      <c r="E17" s="45">
        <f>SUM(E14:E16)</f>
        <v>68</v>
      </c>
      <c r="F17" s="45">
        <f t="shared" ref="F17:I17" si="0">SUM(F14:F16)</f>
        <v>1</v>
      </c>
      <c r="G17" s="45">
        <f t="shared" si="0"/>
        <v>12</v>
      </c>
      <c r="H17" s="45">
        <f t="shared" si="0"/>
        <v>35</v>
      </c>
      <c r="I17" s="45">
        <f t="shared" si="0"/>
        <v>187</v>
      </c>
      <c r="J17" s="58">
        <f>PRODUCT(I17/K17)</f>
        <v>0.4794750713609649</v>
      </c>
      <c r="K17" s="16">
        <f>SUM(K14:K16)</f>
        <v>390.00984862301658</v>
      </c>
      <c r="L17" s="51">
        <f>PRODUCT((F17+G17)/E17)</f>
        <v>0.19117647058823528</v>
      </c>
      <c r="M17" s="51">
        <f>PRODUCT(H17/E17)</f>
        <v>0.51470588235294112</v>
      </c>
      <c r="N17" s="51">
        <f>PRODUCT((F17+G17+H17)/E17)</f>
        <v>0.70588235294117652</v>
      </c>
      <c r="O17" s="51">
        <f>PRODUCT(I17/E17)</f>
        <v>2.75</v>
      </c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0"/>
      <c r="F18" s="10"/>
      <c r="G18" s="10"/>
      <c r="H18" s="10"/>
      <c r="I18" s="10"/>
      <c r="J18" s="16"/>
      <c r="K18" s="16"/>
      <c r="L18" s="10"/>
      <c r="M18" s="10"/>
      <c r="N18" s="10"/>
      <c r="O18" s="10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6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0"/>
      <c r="AL182" s="10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</sheetData>
  <sortState xmlns:xlrd2="http://schemas.microsoft.com/office/spreadsheetml/2017/richdata2" ref="X8:AI10">
    <sortCondition ref="X8: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2023-09-02T08:02:54Z</dcterms:modified>
</cp:coreProperties>
</file>